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M:\町民課\○下 水 道\経営比較分析\"/>
    </mc:Choice>
  </mc:AlternateContent>
  <workbookProtection workbookAlgorithmName="SHA-512" workbookHashValue="2JTqbcXo9jufR2VK2kRuVEuTM/jVFxJ6i41k4UU0XfjpghKmJmxX00UY6tmsGA/K0c9TIfV8E+yvPMfP5whO9Q==" workbookSaltValue="KNOxn4m4Vb0FBU1OmVzf2A==" workbookSpinCount="100000" lockStructure="1"/>
  <bookViews>
    <workbookView xWindow="0" yWindow="0" windowWidth="15360" windowHeight="7635"/>
  </bookViews>
  <sheets>
    <sheet name="法非適用_下水道事業" sheetId="4" r:id="rId1"/>
    <sheet name="データ" sheetId="5" state="hidden" r:id="rId2"/>
  </sheets>
  <calcPr calcId="152511" iterate="1" iterateCount="1" iterateDelta="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AD10" i="4" s="1"/>
  <c r="Q6" i="5"/>
  <c r="P6" i="5"/>
  <c r="O6" i="5"/>
  <c r="N6" i="5"/>
  <c r="B10" i="4" s="1"/>
  <c r="M6" i="5"/>
  <c r="AD8" i="4" s="1"/>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BB10" i="4"/>
  <c r="AT10" i="4"/>
  <c r="AL10" i="4"/>
  <c r="W10" i="4"/>
  <c r="P10" i="4"/>
  <c r="I10" i="4"/>
  <c r="BB8" i="4"/>
  <c r="AT8" i="4"/>
  <c r="AL8" i="4"/>
  <c r="W8" i="4"/>
  <c r="P8" i="4"/>
  <c r="I8" i="4"/>
  <c r="B6" i="4"/>
  <c r="C10" i="5" l="1"/>
  <c r="D10" i="5"/>
  <c r="E10" i="5"/>
  <c r="B10" i="5"/>
</calcChain>
</file>

<file path=xl/sharedStrings.xml><?xml version="1.0" encoding="utf-8"?>
<sst xmlns="http://schemas.openxmlformats.org/spreadsheetml/2006/main" count="228" uniqueCount="114">
  <si>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</si>
  <si>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</si>
  <si>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</si>
  <si>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</si>
  <si>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</si>
  <si>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</si>
  <si>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</si>
  <si>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</si>
  <si>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</si>
  <si>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</si>
  <si>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</si>
  <si>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</si>
  <si>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</si>
  <si>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</si>
  <si>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</si>
  <si>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</si>
  <si>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</si>
  <si>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</si>
  <si>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</si>
  <si>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</si>
  <si>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</si>
  <si>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</si>
  <si>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</si>
  <si>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</si>
  <si>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</si>
  <si>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</si>
  <si>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</si>
  <si>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</si>
  <si>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</si>
  <si>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</si>
  <si>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</si>
  <si>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</si>
  <si>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</si>
  <si>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</si>
  <si>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</si>
  <si>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</si>
  <si>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</si>
  <si>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</si>
  <si>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</si>
  <si>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</si>
  <si>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</si>
  <si>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</si>
  <si>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</si>
  <si>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</si>
  <si>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</si>
  <si>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</si>
  <si>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</si>
  <si>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</si>
  <si>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</si>
  <si>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</si>
  <si>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</si>
  <si>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</si>
  <si>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</si>
  <si>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</si>
  <si>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</si>
  <si>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</si>
  <si>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</si>
  <si>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</si>
  <si>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</si>
  <si>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</si>
  <si>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</si>
  <si>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</si>
  <si>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</si>
  <si>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</si>
  <si>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</si>
  <si>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</si>
  <si>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</si>
  <si>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</si>
  <si>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</si>
  <si>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</si>
  <si>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</si>
  <si>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</si>
  <si>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</si>
  <si>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</si>
  <si>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</si>
  <si>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</si>
  <si>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</si>
  <si>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</si>
  <si>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</si>
  <si>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</si>
  <si>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</si>
  <si>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</si>
  <si>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</si>
  <si>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</si>
  <si>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</si>
  <si>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</si>
  <si>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</si>
  <si>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</si>
  <si>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</si>
  <si>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</si>
  <si>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</si>
  <si>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</si>
  <si>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</si>
  <si>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</si>
  <si>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</si>
  <si>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</si>
  <si>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</si>
  <si>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</si>
  <si>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北海道　中富良野町</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</si>
  <si>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</si>
  <si>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</si>
  <si>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</si>
  <si>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</si>
  <si>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</si>
  <si>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</si>
  <si>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</si>
  <si>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</si>
  <si>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</si>
  <si>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</si>
  <si>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</si>
  <si>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</si>
  <si>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①収益的収支比率について、各年とも１００％以上となっているが、⑤経費回収率が各年とも６０％前後であることから、汚水処理に係る費用が使用料以外の収入により賄われている状況である。
　④企業債残高対事業規模比率は、徐々に減少しているが令和元年度から更新工事に係る起債の借入れにより、今後増加していく。そのため、費用対効果が高い効率的な更新となるように計画的に進めていく必要がある。
　⑦施設利用率については、平成２９年度と平成３０年度を比較すると７．９６ポイント減少しているが、類似団体と比較すると高い数値となっている。
　⑧水洗化率は１００％に近い率となっている。</t>
    <rPh sb="91" eb="94">
      <t>キギョウサイ</t>
    </rPh>
    <rPh sb="94" eb="96">
      <t>ザンダカ</t>
    </rPh>
    <rPh sb="96" eb="97">
      <t>タイ</t>
    </rPh>
    <rPh sb="97" eb="99">
      <t>ジギョウ</t>
    </rPh>
    <rPh sb="99" eb="101">
      <t>キボ</t>
    </rPh>
    <rPh sb="101" eb="103">
      <t>ヒリツ</t>
    </rPh>
    <rPh sb="105" eb="107">
      <t>ジョジョ</t>
    </rPh>
    <rPh sb="108" eb="110">
      <t>ゲンショウ</t>
    </rPh>
    <rPh sb="115" eb="117">
      <t>レイワ</t>
    </rPh>
    <rPh sb="117" eb="120">
      <t>ガンネンド</t>
    </rPh>
    <rPh sb="122" eb="124">
      <t>コウシン</t>
    </rPh>
    <rPh sb="124" eb="126">
      <t>コウジ</t>
    </rPh>
    <rPh sb="127" eb="128">
      <t>カカ</t>
    </rPh>
    <rPh sb="129" eb="131">
      <t>キサイ</t>
    </rPh>
    <rPh sb="132" eb="134">
      <t>カリイ</t>
    </rPh>
    <rPh sb="139" eb="141">
      <t>コンゴ</t>
    </rPh>
    <rPh sb="141" eb="143">
      <t>ゾウカ</t>
    </rPh>
    <rPh sb="173" eb="175">
      <t>ケイカク</t>
    </rPh>
    <rPh sb="175" eb="176">
      <t>テキ</t>
    </rPh>
    <rPh sb="177" eb="178">
      <t>スス</t>
    </rPh>
    <rPh sb="182" eb="184">
      <t>ヒツヨウ</t>
    </rPh>
    <rPh sb="202" eb="204">
      <t>ヘイセイ</t>
    </rPh>
    <rPh sb="206" eb="208">
      <t>ネンド</t>
    </rPh>
    <rPh sb="209" eb="211">
      <t>ヘイセイ</t>
    </rPh>
    <rPh sb="213" eb="215">
      <t>ネンド</t>
    </rPh>
    <rPh sb="216" eb="218">
      <t>ヒカク</t>
    </rPh>
    <rPh sb="229" eb="231">
      <t>ゲンショウ</t>
    </rPh>
    <rPh sb="237" eb="239">
      <t>ルイジ</t>
    </rPh>
    <rPh sb="239" eb="241">
      <t>ダンタイ</t>
    </rPh>
    <rPh sb="242" eb="244">
      <t>ヒカク</t>
    </rPh>
    <rPh sb="247" eb="248">
      <t>タカ</t>
    </rPh>
    <rPh sb="249" eb="251">
      <t>スウチ</t>
    </rPh>
    <phoneticPr fontId="15"/>
  </si>
  <si>
    <t>中富良野町の下水道は平成１１年３月に供用を開始しており、管渠については、耐用年数を超えていないことと、毎年実施している下水道管渠ＴＶカメラ調査の結果により、老朽化は著しく進んではいないと考えられる。終末処理場については、計画的にポンプ等の整備を実施しているが、電気設備において突発的な故障がおきていることから、老朽化が進んでいると考えられる。
そのため、施設の状況及び設備の状態を詳細に把握し、効果的な更新及び修繕を実施していくことで持続的に維持管理をする必要がある。</t>
    <rPh sb="177" eb="179">
      <t>シセツ</t>
    </rPh>
    <rPh sb="180" eb="182">
      <t>ジョウキョウ</t>
    </rPh>
    <rPh sb="182" eb="183">
      <t>オヨ</t>
    </rPh>
    <rPh sb="184" eb="186">
      <t>セツビ</t>
    </rPh>
    <rPh sb="187" eb="189">
      <t>ジョウタイ</t>
    </rPh>
    <rPh sb="190" eb="192">
      <t>ショウサイ</t>
    </rPh>
    <rPh sb="193" eb="195">
      <t>ハアク</t>
    </rPh>
    <phoneticPr fontId="15"/>
  </si>
  <si>
    <t>経費回収率が１００％を下回っていることについては、汚水処理費の抑制を図るとともに、料金収入の適正化を図ることにより、回収率の向上に取り組む。
　老朽化については、管渠のＴＶカメラ調査を引き続き実施し、破損等の状況を把握する。また、管渠・処理場施設について、策定した下水道事業ストックマネジメント計画に基づき、計画的・効率的に更新工事を実施していく必要がある。</t>
    <rPh sb="128" eb="130">
      <t>サクテイ</t>
    </rPh>
    <rPh sb="132" eb="135">
      <t>ゲスイドウ</t>
    </rPh>
    <rPh sb="135" eb="137">
      <t>ジギョウ</t>
    </rPh>
    <rPh sb="150" eb="151">
      <t>モト</t>
    </rPh>
    <rPh sb="154" eb="157">
      <t>ケイカクテキ</t>
    </rPh>
    <rPh sb="158" eb="160">
      <t>コウリツ</t>
    </rPh>
    <rPh sb="160" eb="161">
      <t>テキ</t>
    </rPh>
    <rPh sb="162" eb="164">
      <t>コウシン</t>
    </rPh>
    <rPh sb="164" eb="166">
      <t>コウジ</t>
    </rPh>
    <rPh sb="167" eb="169">
      <t>ジッシ</t>
    </rPh>
    <rPh sb="173" eb="175">
      <t>ヒツヨウ</t>
    </rPh>
    <phoneticPr fontId="1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</si>
</sst>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7" xfId="2" applyFont="1" applyBorder="1" applyAlignment="1" applyProtection="1">
      <alignment horizontal="left" vertical="top" wrapText="1"/>
      <protection locked="0"/>
    </xf>
    <xf numFmtId="0" fontId="5" fillId="0" borderId="8"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9" xfId="2"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B0F8-4278-A20C-922E2E55B763}"/>
            </c:ext>
          </c:extLst>
        </c:ser>
        <c:dLbls>
          <c:showLegendKey val="0"/>
          <c:showVal val="0"/>
          <c:showCatName val="0"/>
          <c:showSerName val="0"/>
          <c:showPercent val="0"/>
          <c:showBubbleSize val="0"/>
        </c:dLbls>
        <c:gapWidth val="150"/>
        <c:axId val="574867384"/>
        <c:axId val="5748658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7.0000000000000007E-2</c:v>
                </c:pt>
                <c:pt idx="2">
                  <c:v>0.09</c:v>
                </c:pt>
                <c:pt idx="3">
                  <c:v>0.09</c:v>
                </c:pt>
                <c:pt idx="4">
                  <c:v>0.13</c:v>
                </c:pt>
              </c:numCache>
            </c:numRef>
          </c:val>
          <c:smooth val="0"/>
          <c:extLst xmlns:c16r2="http://schemas.microsoft.com/office/drawing/2015/06/chart">
            <c:ext xmlns:c16="http://schemas.microsoft.com/office/drawing/2014/chart" uri="{C3380CC4-5D6E-409C-BE32-E72D297353CC}">
              <c16:uniqueId val="{00000001-B0F8-4278-A20C-922E2E55B763}"/>
            </c:ext>
          </c:extLst>
        </c:ser>
        <c:dLbls>
          <c:showLegendKey val="0"/>
          <c:showVal val="0"/>
          <c:showCatName val="0"/>
          <c:showSerName val="0"/>
          <c:showPercent val="0"/>
          <c:showBubbleSize val="0"/>
        </c:dLbls>
        <c:marker val="1"/>
        <c:smooth val="0"/>
        <c:axId val="574867384"/>
        <c:axId val="574865816"/>
      </c:lineChart>
      <c:dateAx>
        <c:axId val="574867384"/>
        <c:scaling>
          <c:orientation val="minMax"/>
        </c:scaling>
        <c:delete val="1"/>
        <c:axPos val="b"/>
        <c:numFmt formatCode="ge" sourceLinked="1"/>
        <c:majorTickMark val="none"/>
        <c:minorTickMark val="none"/>
        <c:tickLblPos val="none"/>
        <c:crossAx val="574865816"/>
        <c:crosses val="autoZero"/>
        <c:auto val="1"/>
        <c:lblOffset val="100"/>
        <c:baseTimeUnit val="years"/>
      </c:dateAx>
      <c:valAx>
        <c:axId val="574865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74867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56.33</c:v>
                </c:pt>
                <c:pt idx="1">
                  <c:v>55.58</c:v>
                </c:pt>
                <c:pt idx="2">
                  <c:v>55.92</c:v>
                </c:pt>
                <c:pt idx="3">
                  <c:v>56.25</c:v>
                </c:pt>
                <c:pt idx="4">
                  <c:v>48.29</c:v>
                </c:pt>
              </c:numCache>
            </c:numRef>
          </c:val>
          <c:extLst xmlns:c16r2="http://schemas.microsoft.com/office/drawing/2015/06/chart">
            <c:ext xmlns:c16="http://schemas.microsoft.com/office/drawing/2014/chart" uri="{C3380CC4-5D6E-409C-BE32-E72D297353CC}">
              <c16:uniqueId val="{00000000-5ABE-4869-A42C-D491032D1459}"/>
            </c:ext>
          </c:extLst>
        </c:ser>
        <c:dLbls>
          <c:showLegendKey val="0"/>
          <c:showVal val="0"/>
          <c:showCatName val="0"/>
          <c:showSerName val="0"/>
          <c:showPercent val="0"/>
          <c:showBubbleSize val="0"/>
        </c:dLbls>
        <c:gapWidth val="150"/>
        <c:axId val="568394504"/>
        <c:axId val="5683925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43.58</c:v>
                </c:pt>
                <c:pt idx="1">
                  <c:v>41.35</c:v>
                </c:pt>
                <c:pt idx="2">
                  <c:v>42.9</c:v>
                </c:pt>
                <c:pt idx="3">
                  <c:v>43.36</c:v>
                </c:pt>
                <c:pt idx="4">
                  <c:v>42.56</c:v>
                </c:pt>
              </c:numCache>
            </c:numRef>
          </c:val>
          <c:smooth val="0"/>
          <c:extLst xmlns:c16r2="http://schemas.microsoft.com/office/drawing/2015/06/chart">
            <c:ext xmlns:c16="http://schemas.microsoft.com/office/drawing/2014/chart" uri="{C3380CC4-5D6E-409C-BE32-E72D297353CC}">
              <c16:uniqueId val="{00000001-5ABE-4869-A42C-D491032D1459}"/>
            </c:ext>
          </c:extLst>
        </c:ser>
        <c:dLbls>
          <c:showLegendKey val="0"/>
          <c:showVal val="0"/>
          <c:showCatName val="0"/>
          <c:showSerName val="0"/>
          <c:showPercent val="0"/>
          <c:showBubbleSize val="0"/>
        </c:dLbls>
        <c:marker val="1"/>
        <c:smooth val="0"/>
        <c:axId val="568394504"/>
        <c:axId val="568392544"/>
      </c:lineChart>
      <c:dateAx>
        <c:axId val="568394504"/>
        <c:scaling>
          <c:orientation val="minMax"/>
        </c:scaling>
        <c:delete val="1"/>
        <c:axPos val="b"/>
        <c:numFmt formatCode="ge" sourceLinked="1"/>
        <c:majorTickMark val="none"/>
        <c:minorTickMark val="none"/>
        <c:tickLblPos val="none"/>
        <c:crossAx val="568392544"/>
        <c:crosses val="autoZero"/>
        <c:auto val="1"/>
        <c:lblOffset val="100"/>
        <c:baseTimeUnit val="years"/>
      </c:dateAx>
      <c:valAx>
        <c:axId val="568392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68394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96.19</c:v>
                </c:pt>
                <c:pt idx="1">
                  <c:v>96.38</c:v>
                </c:pt>
                <c:pt idx="2">
                  <c:v>99.41</c:v>
                </c:pt>
                <c:pt idx="3">
                  <c:v>98.75</c:v>
                </c:pt>
                <c:pt idx="4">
                  <c:v>98.78</c:v>
                </c:pt>
              </c:numCache>
            </c:numRef>
          </c:val>
          <c:extLst xmlns:c16r2="http://schemas.microsoft.com/office/drawing/2015/06/chart">
            <c:ext xmlns:c16="http://schemas.microsoft.com/office/drawing/2014/chart" uri="{C3380CC4-5D6E-409C-BE32-E72D297353CC}">
              <c16:uniqueId val="{00000000-A78C-4925-B759-2729DFD45C47}"/>
            </c:ext>
          </c:extLst>
        </c:ser>
        <c:dLbls>
          <c:showLegendKey val="0"/>
          <c:showVal val="0"/>
          <c:showCatName val="0"/>
          <c:showSerName val="0"/>
          <c:showPercent val="0"/>
          <c:showBubbleSize val="0"/>
        </c:dLbls>
        <c:gapWidth val="150"/>
        <c:axId val="568389408"/>
        <c:axId val="568395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82.35</c:v>
                </c:pt>
                <c:pt idx="1">
                  <c:v>82.9</c:v>
                </c:pt>
                <c:pt idx="2">
                  <c:v>83.5</c:v>
                </c:pt>
                <c:pt idx="3">
                  <c:v>83.06</c:v>
                </c:pt>
                <c:pt idx="4">
                  <c:v>83.32</c:v>
                </c:pt>
              </c:numCache>
            </c:numRef>
          </c:val>
          <c:smooth val="0"/>
          <c:extLst xmlns:c16r2="http://schemas.microsoft.com/office/drawing/2015/06/chart">
            <c:ext xmlns:c16="http://schemas.microsoft.com/office/drawing/2014/chart" uri="{C3380CC4-5D6E-409C-BE32-E72D297353CC}">
              <c16:uniqueId val="{00000001-A78C-4925-B759-2729DFD45C47}"/>
            </c:ext>
          </c:extLst>
        </c:ser>
        <c:dLbls>
          <c:showLegendKey val="0"/>
          <c:showVal val="0"/>
          <c:showCatName val="0"/>
          <c:showSerName val="0"/>
          <c:showPercent val="0"/>
          <c:showBubbleSize val="0"/>
        </c:dLbls>
        <c:marker val="1"/>
        <c:smooth val="0"/>
        <c:axId val="568389408"/>
        <c:axId val="568395288"/>
      </c:lineChart>
      <c:dateAx>
        <c:axId val="568389408"/>
        <c:scaling>
          <c:orientation val="minMax"/>
        </c:scaling>
        <c:delete val="1"/>
        <c:axPos val="b"/>
        <c:numFmt formatCode="ge" sourceLinked="1"/>
        <c:majorTickMark val="none"/>
        <c:minorTickMark val="none"/>
        <c:tickLblPos val="none"/>
        <c:crossAx val="568395288"/>
        <c:crosses val="autoZero"/>
        <c:auto val="1"/>
        <c:lblOffset val="100"/>
        <c:baseTimeUnit val="years"/>
      </c:dateAx>
      <c:valAx>
        <c:axId val="568395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68389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101.36</c:v>
                </c:pt>
                <c:pt idx="1">
                  <c:v>104.19</c:v>
                </c:pt>
                <c:pt idx="2">
                  <c:v>107.12</c:v>
                </c:pt>
                <c:pt idx="3">
                  <c:v>118.86</c:v>
                </c:pt>
                <c:pt idx="4">
                  <c:v>109.52</c:v>
                </c:pt>
              </c:numCache>
            </c:numRef>
          </c:val>
          <c:extLst xmlns:c16r2="http://schemas.microsoft.com/office/drawing/2015/06/chart">
            <c:ext xmlns:c16="http://schemas.microsoft.com/office/drawing/2014/chart" uri="{C3380CC4-5D6E-409C-BE32-E72D297353CC}">
              <c16:uniqueId val="{00000000-1D72-4962-8B74-49C78355DD50}"/>
            </c:ext>
          </c:extLst>
        </c:ser>
        <c:dLbls>
          <c:showLegendKey val="0"/>
          <c:showVal val="0"/>
          <c:showCatName val="0"/>
          <c:showSerName val="0"/>
          <c:showPercent val="0"/>
          <c:showBubbleSize val="0"/>
        </c:dLbls>
        <c:gapWidth val="150"/>
        <c:axId val="574857976"/>
        <c:axId val="574862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D72-4962-8B74-49C78355DD50}"/>
            </c:ext>
          </c:extLst>
        </c:ser>
        <c:dLbls>
          <c:showLegendKey val="0"/>
          <c:showVal val="0"/>
          <c:showCatName val="0"/>
          <c:showSerName val="0"/>
          <c:showPercent val="0"/>
          <c:showBubbleSize val="0"/>
        </c:dLbls>
        <c:marker val="1"/>
        <c:smooth val="0"/>
        <c:axId val="574857976"/>
        <c:axId val="574862288"/>
      </c:lineChart>
      <c:dateAx>
        <c:axId val="574857976"/>
        <c:scaling>
          <c:orientation val="minMax"/>
        </c:scaling>
        <c:delete val="1"/>
        <c:axPos val="b"/>
        <c:numFmt formatCode="ge" sourceLinked="1"/>
        <c:majorTickMark val="none"/>
        <c:minorTickMark val="none"/>
        <c:tickLblPos val="none"/>
        <c:crossAx val="574862288"/>
        <c:crosses val="autoZero"/>
        <c:auto val="1"/>
        <c:lblOffset val="100"/>
        <c:baseTimeUnit val="years"/>
      </c:dateAx>
      <c:valAx>
        <c:axId val="574862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74857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093-4792-99AF-24986B0184DB}"/>
            </c:ext>
          </c:extLst>
        </c:ser>
        <c:dLbls>
          <c:showLegendKey val="0"/>
          <c:showVal val="0"/>
          <c:showCatName val="0"/>
          <c:showSerName val="0"/>
          <c:showPercent val="0"/>
          <c:showBubbleSize val="0"/>
        </c:dLbls>
        <c:gapWidth val="150"/>
        <c:axId val="574862680"/>
        <c:axId val="574858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093-4792-99AF-24986B0184DB}"/>
            </c:ext>
          </c:extLst>
        </c:ser>
        <c:dLbls>
          <c:showLegendKey val="0"/>
          <c:showVal val="0"/>
          <c:showCatName val="0"/>
          <c:showSerName val="0"/>
          <c:showPercent val="0"/>
          <c:showBubbleSize val="0"/>
        </c:dLbls>
        <c:marker val="1"/>
        <c:smooth val="0"/>
        <c:axId val="574862680"/>
        <c:axId val="574858760"/>
      </c:lineChart>
      <c:dateAx>
        <c:axId val="574862680"/>
        <c:scaling>
          <c:orientation val="minMax"/>
        </c:scaling>
        <c:delete val="1"/>
        <c:axPos val="b"/>
        <c:numFmt formatCode="ge" sourceLinked="1"/>
        <c:majorTickMark val="none"/>
        <c:minorTickMark val="none"/>
        <c:tickLblPos val="none"/>
        <c:crossAx val="574858760"/>
        <c:crosses val="autoZero"/>
        <c:auto val="1"/>
        <c:lblOffset val="100"/>
        <c:baseTimeUnit val="years"/>
      </c:dateAx>
      <c:valAx>
        <c:axId val="574858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74862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713-4FFB-B827-2E0C5375C134}"/>
            </c:ext>
          </c:extLst>
        </c:ser>
        <c:dLbls>
          <c:showLegendKey val="0"/>
          <c:showVal val="0"/>
          <c:showCatName val="0"/>
          <c:showSerName val="0"/>
          <c:showPercent val="0"/>
          <c:showBubbleSize val="0"/>
        </c:dLbls>
        <c:gapWidth val="150"/>
        <c:axId val="574856016"/>
        <c:axId val="574859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713-4FFB-B827-2E0C5375C134}"/>
            </c:ext>
          </c:extLst>
        </c:ser>
        <c:dLbls>
          <c:showLegendKey val="0"/>
          <c:showVal val="0"/>
          <c:showCatName val="0"/>
          <c:showSerName val="0"/>
          <c:showPercent val="0"/>
          <c:showBubbleSize val="0"/>
        </c:dLbls>
        <c:marker val="1"/>
        <c:smooth val="0"/>
        <c:axId val="574856016"/>
        <c:axId val="574859152"/>
      </c:lineChart>
      <c:dateAx>
        <c:axId val="574856016"/>
        <c:scaling>
          <c:orientation val="minMax"/>
        </c:scaling>
        <c:delete val="1"/>
        <c:axPos val="b"/>
        <c:numFmt formatCode="ge" sourceLinked="1"/>
        <c:majorTickMark val="none"/>
        <c:minorTickMark val="none"/>
        <c:tickLblPos val="none"/>
        <c:crossAx val="574859152"/>
        <c:crosses val="autoZero"/>
        <c:auto val="1"/>
        <c:lblOffset val="100"/>
        <c:baseTimeUnit val="years"/>
      </c:dateAx>
      <c:valAx>
        <c:axId val="574859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74856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A20-44E0-AEA3-8DC904F7F164}"/>
            </c:ext>
          </c:extLst>
        </c:ser>
        <c:dLbls>
          <c:showLegendKey val="0"/>
          <c:showVal val="0"/>
          <c:showCatName val="0"/>
          <c:showSerName val="0"/>
          <c:showPercent val="0"/>
          <c:showBubbleSize val="0"/>
        </c:dLbls>
        <c:gapWidth val="150"/>
        <c:axId val="574859544"/>
        <c:axId val="574860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A20-44E0-AEA3-8DC904F7F164}"/>
            </c:ext>
          </c:extLst>
        </c:ser>
        <c:dLbls>
          <c:showLegendKey val="0"/>
          <c:showVal val="0"/>
          <c:showCatName val="0"/>
          <c:showSerName val="0"/>
          <c:showPercent val="0"/>
          <c:showBubbleSize val="0"/>
        </c:dLbls>
        <c:marker val="1"/>
        <c:smooth val="0"/>
        <c:axId val="574859544"/>
        <c:axId val="574860720"/>
      </c:lineChart>
      <c:dateAx>
        <c:axId val="574859544"/>
        <c:scaling>
          <c:orientation val="minMax"/>
        </c:scaling>
        <c:delete val="1"/>
        <c:axPos val="b"/>
        <c:numFmt formatCode="ge" sourceLinked="1"/>
        <c:majorTickMark val="none"/>
        <c:minorTickMark val="none"/>
        <c:tickLblPos val="none"/>
        <c:crossAx val="574860720"/>
        <c:crosses val="autoZero"/>
        <c:auto val="1"/>
        <c:lblOffset val="100"/>
        <c:baseTimeUnit val="years"/>
      </c:dateAx>
      <c:valAx>
        <c:axId val="574860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74859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DA2-420D-8054-5C011A763A05}"/>
            </c:ext>
          </c:extLst>
        </c:ser>
        <c:dLbls>
          <c:showLegendKey val="0"/>
          <c:showVal val="0"/>
          <c:showCatName val="0"/>
          <c:showSerName val="0"/>
          <c:showPercent val="0"/>
          <c:showBubbleSize val="0"/>
        </c:dLbls>
        <c:gapWidth val="150"/>
        <c:axId val="574861112"/>
        <c:axId val="574854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DA2-420D-8054-5C011A763A05}"/>
            </c:ext>
          </c:extLst>
        </c:ser>
        <c:dLbls>
          <c:showLegendKey val="0"/>
          <c:showVal val="0"/>
          <c:showCatName val="0"/>
          <c:showSerName val="0"/>
          <c:showPercent val="0"/>
          <c:showBubbleSize val="0"/>
        </c:dLbls>
        <c:marker val="1"/>
        <c:smooth val="0"/>
        <c:axId val="574861112"/>
        <c:axId val="574854056"/>
      </c:lineChart>
      <c:dateAx>
        <c:axId val="574861112"/>
        <c:scaling>
          <c:orientation val="minMax"/>
        </c:scaling>
        <c:delete val="1"/>
        <c:axPos val="b"/>
        <c:numFmt formatCode="ge" sourceLinked="1"/>
        <c:majorTickMark val="none"/>
        <c:minorTickMark val="none"/>
        <c:tickLblPos val="none"/>
        <c:crossAx val="574854056"/>
        <c:crosses val="autoZero"/>
        <c:auto val="1"/>
        <c:lblOffset val="100"/>
        <c:baseTimeUnit val="years"/>
      </c:dateAx>
      <c:valAx>
        <c:axId val="574854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74861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1058.6400000000001</c:v>
                </c:pt>
                <c:pt idx="1">
                  <c:v>872.54</c:v>
                </c:pt>
                <c:pt idx="2">
                  <c:v>815.06</c:v>
                </c:pt>
                <c:pt idx="3">
                  <c:v>755.49</c:v>
                </c:pt>
                <c:pt idx="4">
                  <c:v>683.16</c:v>
                </c:pt>
              </c:numCache>
            </c:numRef>
          </c:val>
          <c:extLst xmlns:c16r2="http://schemas.microsoft.com/office/drawing/2015/06/chart">
            <c:ext xmlns:c16="http://schemas.microsoft.com/office/drawing/2014/chart" uri="{C3380CC4-5D6E-409C-BE32-E72D297353CC}">
              <c16:uniqueId val="{00000000-FCD7-438B-8051-2159EEF6DFC9}"/>
            </c:ext>
          </c:extLst>
        </c:ser>
        <c:dLbls>
          <c:showLegendKey val="0"/>
          <c:showVal val="0"/>
          <c:showCatName val="0"/>
          <c:showSerName val="0"/>
          <c:showPercent val="0"/>
          <c:showBubbleSize val="0"/>
        </c:dLbls>
        <c:gapWidth val="150"/>
        <c:axId val="574852488"/>
        <c:axId val="574861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1436</c:v>
                </c:pt>
                <c:pt idx="1">
                  <c:v>1434.89</c:v>
                </c:pt>
                <c:pt idx="2">
                  <c:v>1298.9100000000001</c:v>
                </c:pt>
                <c:pt idx="3">
                  <c:v>1243.71</c:v>
                </c:pt>
                <c:pt idx="4">
                  <c:v>1194.1500000000001</c:v>
                </c:pt>
              </c:numCache>
            </c:numRef>
          </c:val>
          <c:smooth val="0"/>
          <c:extLst xmlns:c16r2="http://schemas.microsoft.com/office/drawing/2015/06/chart">
            <c:ext xmlns:c16="http://schemas.microsoft.com/office/drawing/2014/chart" uri="{C3380CC4-5D6E-409C-BE32-E72D297353CC}">
              <c16:uniqueId val="{00000001-FCD7-438B-8051-2159EEF6DFC9}"/>
            </c:ext>
          </c:extLst>
        </c:ser>
        <c:dLbls>
          <c:showLegendKey val="0"/>
          <c:showVal val="0"/>
          <c:showCatName val="0"/>
          <c:showSerName val="0"/>
          <c:showPercent val="0"/>
          <c:showBubbleSize val="0"/>
        </c:dLbls>
        <c:marker val="1"/>
        <c:smooth val="0"/>
        <c:axId val="574852488"/>
        <c:axId val="574861504"/>
      </c:lineChart>
      <c:dateAx>
        <c:axId val="574852488"/>
        <c:scaling>
          <c:orientation val="minMax"/>
        </c:scaling>
        <c:delete val="1"/>
        <c:axPos val="b"/>
        <c:numFmt formatCode="ge" sourceLinked="1"/>
        <c:majorTickMark val="none"/>
        <c:minorTickMark val="none"/>
        <c:tickLblPos val="none"/>
        <c:crossAx val="574861504"/>
        <c:crosses val="autoZero"/>
        <c:auto val="1"/>
        <c:lblOffset val="100"/>
        <c:baseTimeUnit val="years"/>
      </c:dateAx>
      <c:valAx>
        <c:axId val="574861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74852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63.58</c:v>
                </c:pt>
                <c:pt idx="1">
                  <c:v>59.96</c:v>
                </c:pt>
                <c:pt idx="2">
                  <c:v>59.65</c:v>
                </c:pt>
                <c:pt idx="3">
                  <c:v>59.05</c:v>
                </c:pt>
                <c:pt idx="4">
                  <c:v>58.33</c:v>
                </c:pt>
              </c:numCache>
            </c:numRef>
          </c:val>
          <c:extLst xmlns:c16r2="http://schemas.microsoft.com/office/drawing/2015/06/chart">
            <c:ext xmlns:c16="http://schemas.microsoft.com/office/drawing/2014/chart" uri="{C3380CC4-5D6E-409C-BE32-E72D297353CC}">
              <c16:uniqueId val="{00000000-AB45-461C-891D-2351AEA06A4D}"/>
            </c:ext>
          </c:extLst>
        </c:ser>
        <c:dLbls>
          <c:showLegendKey val="0"/>
          <c:showVal val="0"/>
          <c:showCatName val="0"/>
          <c:showSerName val="0"/>
          <c:showPercent val="0"/>
          <c:showBubbleSize val="0"/>
        </c:dLbls>
        <c:gapWidth val="150"/>
        <c:axId val="574864248"/>
        <c:axId val="5748520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66.56</c:v>
                </c:pt>
                <c:pt idx="1">
                  <c:v>66.22</c:v>
                </c:pt>
                <c:pt idx="2">
                  <c:v>69.87</c:v>
                </c:pt>
                <c:pt idx="3">
                  <c:v>74.3</c:v>
                </c:pt>
                <c:pt idx="4">
                  <c:v>72.260000000000005</c:v>
                </c:pt>
              </c:numCache>
            </c:numRef>
          </c:val>
          <c:smooth val="0"/>
          <c:extLst xmlns:c16r2="http://schemas.microsoft.com/office/drawing/2015/06/chart">
            <c:ext xmlns:c16="http://schemas.microsoft.com/office/drawing/2014/chart" uri="{C3380CC4-5D6E-409C-BE32-E72D297353CC}">
              <c16:uniqueId val="{00000001-AB45-461C-891D-2351AEA06A4D}"/>
            </c:ext>
          </c:extLst>
        </c:ser>
        <c:dLbls>
          <c:showLegendKey val="0"/>
          <c:showVal val="0"/>
          <c:showCatName val="0"/>
          <c:showSerName val="0"/>
          <c:showPercent val="0"/>
          <c:showBubbleSize val="0"/>
        </c:dLbls>
        <c:marker val="1"/>
        <c:smooth val="0"/>
        <c:axId val="574864248"/>
        <c:axId val="574852096"/>
      </c:lineChart>
      <c:dateAx>
        <c:axId val="574864248"/>
        <c:scaling>
          <c:orientation val="minMax"/>
        </c:scaling>
        <c:delete val="1"/>
        <c:axPos val="b"/>
        <c:numFmt formatCode="ge" sourceLinked="1"/>
        <c:majorTickMark val="none"/>
        <c:minorTickMark val="none"/>
        <c:tickLblPos val="none"/>
        <c:crossAx val="574852096"/>
        <c:crosses val="autoZero"/>
        <c:auto val="1"/>
        <c:lblOffset val="100"/>
        <c:baseTimeUnit val="years"/>
      </c:dateAx>
      <c:valAx>
        <c:axId val="574852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74864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257.77</c:v>
                </c:pt>
                <c:pt idx="1">
                  <c:v>278.01</c:v>
                </c:pt>
                <c:pt idx="2">
                  <c:v>279.19</c:v>
                </c:pt>
                <c:pt idx="3">
                  <c:v>282.7</c:v>
                </c:pt>
                <c:pt idx="4">
                  <c:v>286.63</c:v>
                </c:pt>
              </c:numCache>
            </c:numRef>
          </c:val>
          <c:extLst xmlns:c16r2="http://schemas.microsoft.com/office/drawing/2015/06/chart">
            <c:ext xmlns:c16="http://schemas.microsoft.com/office/drawing/2014/chart" uri="{C3380CC4-5D6E-409C-BE32-E72D297353CC}">
              <c16:uniqueId val="{00000000-ADBF-4304-A254-661394C6273F}"/>
            </c:ext>
          </c:extLst>
        </c:ser>
        <c:dLbls>
          <c:showLegendKey val="0"/>
          <c:showVal val="0"/>
          <c:showCatName val="0"/>
          <c:showSerName val="0"/>
          <c:showPercent val="0"/>
          <c:showBubbleSize val="0"/>
        </c:dLbls>
        <c:gapWidth val="150"/>
        <c:axId val="574854840"/>
        <c:axId val="5748552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244.29</c:v>
                </c:pt>
                <c:pt idx="1">
                  <c:v>246.72</c:v>
                </c:pt>
                <c:pt idx="2">
                  <c:v>234.96</c:v>
                </c:pt>
                <c:pt idx="3">
                  <c:v>221.81</c:v>
                </c:pt>
                <c:pt idx="4">
                  <c:v>230.02</c:v>
                </c:pt>
              </c:numCache>
            </c:numRef>
          </c:val>
          <c:smooth val="0"/>
          <c:extLst xmlns:c16r2="http://schemas.microsoft.com/office/drawing/2015/06/chart">
            <c:ext xmlns:c16="http://schemas.microsoft.com/office/drawing/2014/chart" uri="{C3380CC4-5D6E-409C-BE32-E72D297353CC}">
              <c16:uniqueId val="{00000001-ADBF-4304-A254-661394C6273F}"/>
            </c:ext>
          </c:extLst>
        </c:ser>
        <c:dLbls>
          <c:showLegendKey val="0"/>
          <c:showVal val="0"/>
          <c:showCatName val="0"/>
          <c:showSerName val="0"/>
          <c:showPercent val="0"/>
          <c:showBubbleSize val="0"/>
        </c:dLbls>
        <c:marker val="1"/>
        <c:smooth val="0"/>
        <c:axId val="574854840"/>
        <c:axId val="574855232"/>
      </c:lineChart>
      <c:dateAx>
        <c:axId val="574854840"/>
        <c:scaling>
          <c:orientation val="minMax"/>
        </c:scaling>
        <c:delete val="1"/>
        <c:axPos val="b"/>
        <c:numFmt formatCode="ge" sourceLinked="1"/>
        <c:majorTickMark val="none"/>
        <c:minorTickMark val="none"/>
        <c:tickLblPos val="none"/>
        <c:crossAx val="574855232"/>
        <c:crosses val="autoZero"/>
        <c:auto val="1"/>
        <c:lblOffset val="100"/>
        <c:baseTimeUnit val="years"/>
      </c:dateAx>
      <c:valAx>
        <c:axId val="574855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74854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【1,209.40】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【83.36】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【219.46】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【74.48】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70" zoomScaleNormal="70" workbookViewId="0">
      <selection activeCell="C1" sqref="C1"/>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北海道　中富良野町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特定環境保全公共下水道</v>
      </c>
      <c r="Q8" s="71"/>
      <c r="R8" s="71"/>
      <c r="S8" s="71"/>
      <c r="T8" s="71"/>
      <c r="U8" s="71"/>
      <c r="V8" s="71"/>
      <c r="W8" s="71" t="str">
        <f>データ!L6</f>
        <v>D2</v>
      </c>
      <c r="X8" s="71"/>
      <c r="Y8" s="71"/>
      <c r="Z8" s="71"/>
      <c r="AA8" s="71"/>
      <c r="AB8" s="71"/>
      <c r="AC8" s="71"/>
      <c r="AD8" s="72" t="str">
        <f>データ!$M$6</f>
        <v>非設置</v>
      </c>
      <c r="AE8" s="72"/>
      <c r="AF8" s="72"/>
      <c r="AG8" s="72"/>
      <c r="AH8" s="72"/>
      <c r="AI8" s="72"/>
      <c r="AJ8" s="72"/>
      <c r="AK8" s="3"/>
      <c r="AL8" s="68">
        <f>データ!S6</f>
        <v>5019</v>
      </c>
      <c r="AM8" s="68"/>
      <c r="AN8" s="68"/>
      <c r="AO8" s="68"/>
      <c r="AP8" s="68"/>
      <c r="AQ8" s="68"/>
      <c r="AR8" s="68"/>
      <c r="AS8" s="68"/>
      <c r="AT8" s="67">
        <f>データ!T6</f>
        <v>108.65</v>
      </c>
      <c r="AU8" s="67"/>
      <c r="AV8" s="67"/>
      <c r="AW8" s="67"/>
      <c r="AX8" s="67"/>
      <c r="AY8" s="67"/>
      <c r="AZ8" s="67"/>
      <c r="BA8" s="67"/>
      <c r="BB8" s="67">
        <f>データ!U6</f>
        <v>46.19</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t="str">
        <f>データ!O6</f>
        <v>該当数値なし</v>
      </c>
      <c r="J10" s="67"/>
      <c r="K10" s="67"/>
      <c r="L10" s="67"/>
      <c r="M10" s="67"/>
      <c r="N10" s="67"/>
      <c r="O10" s="67"/>
      <c r="P10" s="67">
        <f>データ!P6</f>
        <v>55.86</v>
      </c>
      <c r="Q10" s="67"/>
      <c r="R10" s="67"/>
      <c r="S10" s="67"/>
      <c r="T10" s="67"/>
      <c r="U10" s="67"/>
      <c r="V10" s="67"/>
      <c r="W10" s="67">
        <f>データ!Q6</f>
        <v>87.4</v>
      </c>
      <c r="X10" s="67"/>
      <c r="Y10" s="67"/>
      <c r="Z10" s="67"/>
      <c r="AA10" s="67"/>
      <c r="AB10" s="67"/>
      <c r="AC10" s="67"/>
      <c r="AD10" s="68">
        <f>データ!R6</f>
        <v>3062</v>
      </c>
      <c r="AE10" s="68"/>
      <c r="AF10" s="68"/>
      <c r="AG10" s="68"/>
      <c r="AH10" s="68"/>
      <c r="AI10" s="68"/>
      <c r="AJ10" s="68"/>
      <c r="AK10" s="2"/>
      <c r="AL10" s="68">
        <f>データ!V6</f>
        <v>2792</v>
      </c>
      <c r="AM10" s="68"/>
      <c r="AN10" s="68"/>
      <c r="AO10" s="68"/>
      <c r="AP10" s="68"/>
      <c r="AQ10" s="68"/>
      <c r="AR10" s="68"/>
      <c r="AS10" s="68"/>
      <c r="AT10" s="67">
        <f>データ!W6</f>
        <v>1.65</v>
      </c>
      <c r="AU10" s="67"/>
      <c r="AV10" s="67"/>
      <c r="AW10" s="67"/>
      <c r="AX10" s="67"/>
      <c r="AY10" s="67"/>
      <c r="AZ10" s="67"/>
      <c r="BA10" s="67"/>
      <c r="BB10" s="67">
        <f>データ!X6</f>
        <v>1692.12</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111</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112</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113</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【1,209.40】</v>
      </c>
      <c r="I86" s="26" t="str">
        <f>データ!CA6</f>
        <v>【74.48】</v>
      </c>
      <c r="J86" s="26" t="str">
        <f>データ!CL6</f>
        <v>【219.46】</v>
      </c>
      <c r="K86" s="26" t="str">
        <f>データ!CW6</f>
        <v>【42.82】</v>
      </c>
      <c r="L86" s="26" t="str">
        <f>データ!DH6</f>
        <v>【83.36】</v>
      </c>
      <c r="M86" s="26" t="s">
        <v>44</v>
      </c>
      <c r="N86" s="26" t="s">
        <v>44</v>
      </c>
      <c r="O86" s="26" t="str">
        <f>データ!EO6</f>
        <v>【0.12】</v>
      </c>
    </row>
  </sheetData>
  <sheetProtection algorithmName="SHA-512" hashValue="vrENyWb34taCMWKD0/ESo949OXwAMRPbKiIoFaEjP8bfmVwI4tUx4851p+Efe+DbVZWIdVBu7J983Mxd6Z6pRQ==" saltValue="fViosavcNDEsrqm68e02T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57</v>
      </c>
      <c r="B4" s="30"/>
      <c r="C4" s="30"/>
      <c r="D4" s="30"/>
      <c r="E4" s="30"/>
      <c r="F4" s="30"/>
      <c r="G4" s="30"/>
      <c r="H4" s="79"/>
      <c r="I4" s="80"/>
      <c r="J4" s="80"/>
      <c r="K4" s="80"/>
      <c r="L4" s="80"/>
      <c r="M4" s="80"/>
      <c r="N4" s="80"/>
      <c r="O4" s="80"/>
      <c r="P4" s="80"/>
      <c r="Q4" s="80"/>
      <c r="R4" s="80"/>
      <c r="S4" s="80"/>
      <c r="T4" s="80"/>
      <c r="U4" s="80"/>
      <c r="V4" s="80"/>
      <c r="W4" s="80"/>
      <c r="X4" s="81"/>
      <c r="Y4" s="75" t="s">
        <v>58</v>
      </c>
      <c r="Z4" s="75"/>
      <c r="AA4" s="75"/>
      <c r="AB4" s="75"/>
      <c r="AC4" s="75"/>
      <c r="AD4" s="75"/>
      <c r="AE4" s="75"/>
      <c r="AF4" s="75"/>
      <c r="AG4" s="75"/>
      <c r="AH4" s="75"/>
      <c r="AI4" s="75"/>
      <c r="AJ4" s="75" t="s">
        <v>59</v>
      </c>
      <c r="AK4" s="75"/>
      <c r="AL4" s="75"/>
      <c r="AM4" s="75"/>
      <c r="AN4" s="75"/>
      <c r="AO4" s="75"/>
      <c r="AP4" s="75"/>
      <c r="AQ4" s="75"/>
      <c r="AR4" s="75"/>
      <c r="AS4" s="75"/>
      <c r="AT4" s="75"/>
      <c r="AU4" s="75" t="s">
        <v>60</v>
      </c>
      <c r="AV4" s="75"/>
      <c r="AW4" s="75"/>
      <c r="AX4" s="75"/>
      <c r="AY4" s="75"/>
      <c r="AZ4" s="75"/>
      <c r="BA4" s="75"/>
      <c r="BB4" s="75"/>
      <c r="BC4" s="75"/>
      <c r="BD4" s="75"/>
      <c r="BE4" s="75"/>
      <c r="BF4" s="75" t="s">
        <v>61</v>
      </c>
      <c r="BG4" s="75"/>
      <c r="BH4" s="75"/>
      <c r="BI4" s="75"/>
      <c r="BJ4" s="75"/>
      <c r="BK4" s="75"/>
      <c r="BL4" s="75"/>
      <c r="BM4" s="75"/>
      <c r="BN4" s="75"/>
      <c r="BO4" s="75"/>
      <c r="BP4" s="75"/>
      <c r="BQ4" s="75" t="s">
        <v>62</v>
      </c>
      <c r="BR4" s="75"/>
      <c r="BS4" s="75"/>
      <c r="BT4" s="75"/>
      <c r="BU4" s="75"/>
      <c r="BV4" s="75"/>
      <c r="BW4" s="75"/>
      <c r="BX4" s="75"/>
      <c r="BY4" s="75"/>
      <c r="BZ4" s="75"/>
      <c r="CA4" s="75"/>
      <c r="CB4" s="75" t="s">
        <v>63</v>
      </c>
      <c r="CC4" s="75"/>
      <c r="CD4" s="75"/>
      <c r="CE4" s="75"/>
      <c r="CF4" s="75"/>
      <c r="CG4" s="75"/>
      <c r="CH4" s="75"/>
      <c r="CI4" s="75"/>
      <c r="CJ4" s="75"/>
      <c r="CK4" s="75"/>
      <c r="CL4" s="75"/>
      <c r="CM4" s="75" t="s">
        <v>64</v>
      </c>
      <c r="CN4" s="75"/>
      <c r="CO4" s="75"/>
      <c r="CP4" s="75"/>
      <c r="CQ4" s="75"/>
      <c r="CR4" s="75"/>
      <c r="CS4" s="75"/>
      <c r="CT4" s="75"/>
      <c r="CU4" s="75"/>
      <c r="CV4" s="75"/>
      <c r="CW4" s="75"/>
      <c r="CX4" s="75" t="s">
        <v>65</v>
      </c>
      <c r="CY4" s="75"/>
      <c r="CZ4" s="75"/>
      <c r="DA4" s="75"/>
      <c r="DB4" s="75"/>
      <c r="DC4" s="75"/>
      <c r="DD4" s="75"/>
      <c r="DE4" s="75"/>
      <c r="DF4" s="75"/>
      <c r="DG4" s="75"/>
      <c r="DH4" s="75"/>
      <c r="DI4" s="75" t="s">
        <v>66</v>
      </c>
      <c r="DJ4" s="75"/>
      <c r="DK4" s="75"/>
      <c r="DL4" s="75"/>
      <c r="DM4" s="75"/>
      <c r="DN4" s="75"/>
      <c r="DO4" s="75"/>
      <c r="DP4" s="75"/>
      <c r="DQ4" s="75"/>
      <c r="DR4" s="75"/>
      <c r="DS4" s="75"/>
      <c r="DT4" s="75" t="s">
        <v>67</v>
      </c>
      <c r="DU4" s="75"/>
      <c r="DV4" s="75"/>
      <c r="DW4" s="75"/>
      <c r="DX4" s="75"/>
      <c r="DY4" s="75"/>
      <c r="DZ4" s="75"/>
      <c r="EA4" s="75"/>
      <c r="EB4" s="75"/>
      <c r="EC4" s="75"/>
      <c r="ED4" s="75"/>
      <c r="EE4" s="75" t="s">
        <v>68</v>
      </c>
      <c r="EF4" s="75"/>
      <c r="EG4" s="75"/>
      <c r="EH4" s="75"/>
      <c r="EI4" s="75"/>
      <c r="EJ4" s="75"/>
      <c r="EK4" s="75"/>
      <c r="EL4" s="75"/>
      <c r="EM4" s="75"/>
      <c r="EN4" s="75"/>
      <c r="EO4" s="75"/>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14613</v>
      </c>
      <c r="D6" s="33">
        <f t="shared" si="3"/>
        <v>47</v>
      </c>
      <c r="E6" s="33">
        <f t="shared" si="3"/>
        <v>17</v>
      </c>
      <c r="F6" s="33">
        <f t="shared" si="3"/>
        <v>4</v>
      </c>
      <c r="G6" s="33">
        <f t="shared" si="3"/>
        <v>0</v>
      </c>
      <c r="H6" s="33" t="str">
        <f t="shared" si="3"/>
        <v>北海道　中富良野町</v>
      </c>
      <c r="I6" s="33" t="str">
        <f t="shared" si="3"/>
        <v>法非適用</v>
      </c>
      <c r="J6" s="33" t="str">
        <f t="shared" si="3"/>
        <v>下水道事業</v>
      </c>
      <c r="K6" s="33" t="str">
        <f t="shared" si="3"/>
        <v>特定環境保全公共下水道</v>
      </c>
      <c r="L6" s="33" t="str">
        <f t="shared" si="3"/>
        <v>D2</v>
      </c>
      <c r="M6" s="33" t="str">
        <f t="shared" si="3"/>
        <v>非設置</v>
      </c>
      <c r="N6" s="34" t="str">
        <f t="shared" si="3"/>
        <v>-</v>
      </c>
      <c r="O6" s="34" t="str">
        <f t="shared" si="3"/>
        <v>該当数値なし</v>
      </c>
      <c r="P6" s="34">
        <f t="shared" si="3"/>
        <v>55.86</v>
      </c>
      <c r="Q6" s="34">
        <f t="shared" si="3"/>
        <v>87.4</v>
      </c>
      <c r="R6" s="34">
        <f t="shared" si="3"/>
        <v>3062</v>
      </c>
      <c r="S6" s="34">
        <f t="shared" si="3"/>
        <v>5019</v>
      </c>
      <c r="T6" s="34">
        <f t="shared" si="3"/>
        <v>108.65</v>
      </c>
      <c r="U6" s="34">
        <f t="shared" si="3"/>
        <v>46.19</v>
      </c>
      <c r="V6" s="34">
        <f t="shared" si="3"/>
        <v>2792</v>
      </c>
      <c r="W6" s="34">
        <f t="shared" si="3"/>
        <v>1.65</v>
      </c>
      <c r="X6" s="34">
        <f t="shared" si="3"/>
        <v>1692.12</v>
      </c>
      <c r="Y6" s="35">
        <f>IF(Y7="",NA(),Y7)</f>
        <v>101.36</v>
      </c>
      <c r="Z6" s="35">
        <f t="shared" ref="Z6:AH6" si="4">IF(Z7="",NA(),Z7)</f>
        <v>104.19</v>
      </c>
      <c r="AA6" s="35">
        <f t="shared" si="4"/>
        <v>107.12</v>
      </c>
      <c r="AB6" s="35">
        <f t="shared" si="4"/>
        <v>118.86</v>
      </c>
      <c r="AC6" s="35">
        <f t="shared" si="4"/>
        <v>109.52</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1058.6400000000001</v>
      </c>
      <c r="BG6" s="35">
        <f t="shared" ref="BG6:BO6" si="7">IF(BG7="",NA(),BG7)</f>
        <v>872.54</v>
      </c>
      <c r="BH6" s="35">
        <f t="shared" si="7"/>
        <v>815.06</v>
      </c>
      <c r="BI6" s="35">
        <f t="shared" si="7"/>
        <v>755.49</v>
      </c>
      <c r="BJ6" s="35">
        <f t="shared" si="7"/>
        <v>683.16</v>
      </c>
      <c r="BK6" s="35">
        <f t="shared" si="7"/>
        <v>1436</v>
      </c>
      <c r="BL6" s="35">
        <f t="shared" si="7"/>
        <v>1434.89</v>
      </c>
      <c r="BM6" s="35">
        <f t="shared" si="7"/>
        <v>1298.9100000000001</v>
      </c>
      <c r="BN6" s="35">
        <f t="shared" si="7"/>
        <v>1243.71</v>
      </c>
      <c r="BO6" s="35">
        <f t="shared" si="7"/>
        <v>1194.1500000000001</v>
      </c>
      <c r="BP6" s="34" t="str">
        <f>IF(BP7="","",IF(BP7="-","【-】","【"&amp;SUBSTITUTE(TEXT(BP7,"#,##0.00"),"-","△")&amp;"】"))</f>
        <v>【1,209.40】</v>
      </c>
      <c r="BQ6" s="35">
        <f>IF(BQ7="",NA(),BQ7)</f>
        <v>63.58</v>
      </c>
      <c r="BR6" s="35">
        <f t="shared" ref="BR6:BZ6" si="8">IF(BR7="",NA(),BR7)</f>
        <v>59.96</v>
      </c>
      <c r="BS6" s="35">
        <f t="shared" si="8"/>
        <v>59.65</v>
      </c>
      <c r="BT6" s="35">
        <f t="shared" si="8"/>
        <v>59.05</v>
      </c>
      <c r="BU6" s="35">
        <f t="shared" si="8"/>
        <v>58.33</v>
      </c>
      <c r="BV6" s="35">
        <f t="shared" si="8"/>
        <v>66.56</v>
      </c>
      <c r="BW6" s="35">
        <f t="shared" si="8"/>
        <v>66.22</v>
      </c>
      <c r="BX6" s="35">
        <f t="shared" si="8"/>
        <v>69.87</v>
      </c>
      <c r="BY6" s="35">
        <f t="shared" si="8"/>
        <v>74.3</v>
      </c>
      <c r="BZ6" s="35">
        <f t="shared" si="8"/>
        <v>72.260000000000005</v>
      </c>
      <c r="CA6" s="34" t="str">
        <f>IF(CA7="","",IF(CA7="-","【-】","【"&amp;SUBSTITUTE(TEXT(CA7,"#,##0.00"),"-","△")&amp;"】"))</f>
        <v>【74.48】</v>
      </c>
      <c r="CB6" s="35">
        <f>IF(CB7="",NA(),CB7)</f>
        <v>257.77</v>
      </c>
      <c r="CC6" s="35">
        <f t="shared" ref="CC6:CK6" si="9">IF(CC7="",NA(),CC7)</f>
        <v>278.01</v>
      </c>
      <c r="CD6" s="35">
        <f t="shared" si="9"/>
        <v>279.19</v>
      </c>
      <c r="CE6" s="35">
        <f t="shared" si="9"/>
        <v>282.7</v>
      </c>
      <c r="CF6" s="35">
        <f t="shared" si="9"/>
        <v>286.63</v>
      </c>
      <c r="CG6" s="35">
        <f t="shared" si="9"/>
        <v>244.29</v>
      </c>
      <c r="CH6" s="35">
        <f t="shared" si="9"/>
        <v>246.72</v>
      </c>
      <c r="CI6" s="35">
        <f t="shared" si="9"/>
        <v>234.96</v>
      </c>
      <c r="CJ6" s="35">
        <f t="shared" si="9"/>
        <v>221.81</v>
      </c>
      <c r="CK6" s="35">
        <f t="shared" si="9"/>
        <v>230.02</v>
      </c>
      <c r="CL6" s="34" t="str">
        <f>IF(CL7="","",IF(CL7="-","【-】","【"&amp;SUBSTITUTE(TEXT(CL7,"#,##0.00"),"-","△")&amp;"】"))</f>
        <v>【219.46】</v>
      </c>
      <c r="CM6" s="35">
        <f>IF(CM7="",NA(),CM7)</f>
        <v>56.33</v>
      </c>
      <c r="CN6" s="35">
        <f t="shared" ref="CN6:CV6" si="10">IF(CN7="",NA(),CN7)</f>
        <v>55.58</v>
      </c>
      <c r="CO6" s="35">
        <f t="shared" si="10"/>
        <v>55.92</v>
      </c>
      <c r="CP6" s="35">
        <f t="shared" si="10"/>
        <v>56.25</v>
      </c>
      <c r="CQ6" s="35">
        <f t="shared" si="10"/>
        <v>48.29</v>
      </c>
      <c r="CR6" s="35">
        <f t="shared" si="10"/>
        <v>43.58</v>
      </c>
      <c r="CS6" s="35">
        <f t="shared" si="10"/>
        <v>41.35</v>
      </c>
      <c r="CT6" s="35">
        <f t="shared" si="10"/>
        <v>42.9</v>
      </c>
      <c r="CU6" s="35">
        <f t="shared" si="10"/>
        <v>43.36</v>
      </c>
      <c r="CV6" s="35">
        <f t="shared" si="10"/>
        <v>42.56</v>
      </c>
      <c r="CW6" s="34" t="str">
        <f>IF(CW7="","",IF(CW7="-","【-】","【"&amp;SUBSTITUTE(TEXT(CW7,"#,##0.00"),"-","△")&amp;"】"))</f>
        <v>【42.82】</v>
      </c>
      <c r="CX6" s="35">
        <f>IF(CX7="",NA(),CX7)</f>
        <v>96.19</v>
      </c>
      <c r="CY6" s="35">
        <f t="shared" ref="CY6:DG6" si="11">IF(CY7="",NA(),CY7)</f>
        <v>96.38</v>
      </c>
      <c r="CZ6" s="35">
        <f t="shared" si="11"/>
        <v>99.41</v>
      </c>
      <c r="DA6" s="35">
        <f t="shared" si="11"/>
        <v>98.75</v>
      </c>
      <c r="DB6" s="35">
        <f t="shared" si="11"/>
        <v>98.78</v>
      </c>
      <c r="DC6" s="35">
        <f t="shared" si="11"/>
        <v>82.35</v>
      </c>
      <c r="DD6" s="35">
        <f t="shared" si="11"/>
        <v>82.9</v>
      </c>
      <c r="DE6" s="35">
        <f t="shared" si="11"/>
        <v>83.5</v>
      </c>
      <c r="DF6" s="35">
        <f t="shared" si="11"/>
        <v>83.06</v>
      </c>
      <c r="DG6" s="35">
        <f t="shared" si="11"/>
        <v>83.32</v>
      </c>
      <c r="DH6" s="34" t="str">
        <f>IF(DH7="","",IF(DH7="-","【-】","【"&amp;SUBSTITUTE(TEXT(DH7,"#,##0.00"),"-","△")&amp;"】"))</f>
        <v>【83.36】</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0.04</v>
      </c>
      <c r="EK6" s="35">
        <f t="shared" si="14"/>
        <v>7.0000000000000007E-2</v>
      </c>
      <c r="EL6" s="35">
        <f t="shared" si="14"/>
        <v>0.09</v>
      </c>
      <c r="EM6" s="35">
        <f t="shared" si="14"/>
        <v>0.09</v>
      </c>
      <c r="EN6" s="35">
        <f t="shared" si="14"/>
        <v>0.13</v>
      </c>
      <c r="EO6" s="34" t="str">
        <f>IF(EO7="","",IF(EO7="-","【-】","【"&amp;SUBSTITUTE(TEXT(EO7,"#,##0.00"),"-","△")&amp;"】"))</f>
        <v>【0.12】</v>
      </c>
    </row>
    <row r="7" spans="1:145" s="36" customFormat="1" x14ac:dyDescent="0.15">
      <c r="A7" s="28"/>
      <c r="B7" s="37">
        <v>2018</v>
      </c>
      <c r="C7" s="37">
        <v>14613</v>
      </c>
      <c r="D7" s="37">
        <v>47</v>
      </c>
      <c r="E7" s="37">
        <v>17</v>
      </c>
      <c r="F7" s="37">
        <v>4</v>
      </c>
      <c r="G7" s="37">
        <v>0</v>
      </c>
      <c r="H7" s="37" t="s">
        <v>98</v>
      </c>
      <c r="I7" s="37" t="s">
        <v>99</v>
      </c>
      <c r="J7" s="37" t="s">
        <v>100</v>
      </c>
      <c r="K7" s="37" t="s">
        <v>101</v>
      </c>
      <c r="L7" s="37" t="s">
        <v>102</v>
      </c>
      <c r="M7" s="37" t="s">
        <v>103</v>
      </c>
      <c r="N7" s="38" t="s">
        <v>104</v>
      </c>
      <c r="O7" s="38" t="s">
        <v>105</v>
      </c>
      <c r="P7" s="38">
        <v>55.86</v>
      </c>
      <c r="Q7" s="38">
        <v>87.4</v>
      </c>
      <c r="R7" s="38">
        <v>3062</v>
      </c>
      <c r="S7" s="38">
        <v>5019</v>
      </c>
      <c r="T7" s="38">
        <v>108.65</v>
      </c>
      <c r="U7" s="38">
        <v>46.19</v>
      </c>
      <c r="V7" s="38">
        <v>2792</v>
      </c>
      <c r="W7" s="38">
        <v>1.65</v>
      </c>
      <c r="X7" s="38">
        <v>1692.12</v>
      </c>
      <c r="Y7" s="38">
        <v>101.36</v>
      </c>
      <c r="Z7" s="38">
        <v>104.19</v>
      </c>
      <c r="AA7" s="38">
        <v>107.12</v>
      </c>
      <c r="AB7" s="38">
        <v>118.86</v>
      </c>
      <c r="AC7" s="38">
        <v>109.52</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1058.6400000000001</v>
      </c>
      <c r="BG7" s="38">
        <v>872.54</v>
      </c>
      <c r="BH7" s="38">
        <v>815.06</v>
      </c>
      <c r="BI7" s="38">
        <v>755.49</v>
      </c>
      <c r="BJ7" s="38">
        <v>683.16</v>
      </c>
      <c r="BK7" s="38">
        <v>1436</v>
      </c>
      <c r="BL7" s="38">
        <v>1434.89</v>
      </c>
      <c r="BM7" s="38">
        <v>1298.9100000000001</v>
      </c>
      <c r="BN7" s="38">
        <v>1243.71</v>
      </c>
      <c r="BO7" s="38">
        <v>1194.1500000000001</v>
      </c>
      <c r="BP7" s="38">
        <v>1209.4000000000001</v>
      </c>
      <c r="BQ7" s="38">
        <v>63.58</v>
      </c>
      <c r="BR7" s="38">
        <v>59.96</v>
      </c>
      <c r="BS7" s="38">
        <v>59.65</v>
      </c>
      <c r="BT7" s="38">
        <v>59.05</v>
      </c>
      <c r="BU7" s="38">
        <v>58.33</v>
      </c>
      <c r="BV7" s="38">
        <v>66.56</v>
      </c>
      <c r="BW7" s="38">
        <v>66.22</v>
      </c>
      <c r="BX7" s="38">
        <v>69.87</v>
      </c>
      <c r="BY7" s="38">
        <v>74.3</v>
      </c>
      <c r="BZ7" s="38">
        <v>72.260000000000005</v>
      </c>
      <c r="CA7" s="38">
        <v>74.48</v>
      </c>
      <c r="CB7" s="38">
        <v>257.77</v>
      </c>
      <c r="CC7" s="38">
        <v>278.01</v>
      </c>
      <c r="CD7" s="38">
        <v>279.19</v>
      </c>
      <c r="CE7" s="38">
        <v>282.7</v>
      </c>
      <c r="CF7" s="38">
        <v>286.63</v>
      </c>
      <c r="CG7" s="38">
        <v>244.29</v>
      </c>
      <c r="CH7" s="38">
        <v>246.72</v>
      </c>
      <c r="CI7" s="38">
        <v>234.96</v>
      </c>
      <c r="CJ7" s="38">
        <v>221.81</v>
      </c>
      <c r="CK7" s="38">
        <v>230.02</v>
      </c>
      <c r="CL7" s="38">
        <v>219.46</v>
      </c>
      <c r="CM7" s="38">
        <v>56.33</v>
      </c>
      <c r="CN7" s="38">
        <v>55.58</v>
      </c>
      <c r="CO7" s="38">
        <v>55.92</v>
      </c>
      <c r="CP7" s="38">
        <v>56.25</v>
      </c>
      <c r="CQ7" s="38">
        <v>48.29</v>
      </c>
      <c r="CR7" s="38">
        <v>43.58</v>
      </c>
      <c r="CS7" s="38">
        <v>41.35</v>
      </c>
      <c r="CT7" s="38">
        <v>42.9</v>
      </c>
      <c r="CU7" s="38">
        <v>43.36</v>
      </c>
      <c r="CV7" s="38">
        <v>42.56</v>
      </c>
      <c r="CW7" s="38">
        <v>42.82</v>
      </c>
      <c r="CX7" s="38">
        <v>96.19</v>
      </c>
      <c r="CY7" s="38">
        <v>96.38</v>
      </c>
      <c r="CZ7" s="38">
        <v>99.41</v>
      </c>
      <c r="DA7" s="38">
        <v>98.75</v>
      </c>
      <c r="DB7" s="38">
        <v>98.78</v>
      </c>
      <c r="DC7" s="38">
        <v>82.35</v>
      </c>
      <c r="DD7" s="38">
        <v>82.9</v>
      </c>
      <c r="DE7" s="38">
        <v>83.5</v>
      </c>
      <c r="DF7" s="38">
        <v>83.06</v>
      </c>
      <c r="DG7" s="38">
        <v>83.32</v>
      </c>
      <c r="DH7" s="38">
        <v>83.36</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0.04</v>
      </c>
      <c r="EK7" s="38">
        <v>7.0000000000000007E-2</v>
      </c>
      <c r="EL7" s="38">
        <v>0.09</v>
      </c>
      <c r="EM7" s="38">
        <v>0.09</v>
      </c>
      <c r="EN7" s="38">
        <v>0.13</v>
      </c>
      <c r="EO7" s="38">
        <v>0.12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472 波多野真志</cp:lastModifiedBy>
  <cp:lastPrinted>2021-01-22T01:04:02Z</cp:lastPrinted>
  <dcterms:created xsi:type="dcterms:W3CDTF">2019-12-05T05:09:23Z</dcterms:created>
  <dcterms:modified xsi:type="dcterms:W3CDTF">2021-01-22T01:04:05Z</dcterms:modified>
  <cp:category/>
</cp:coreProperties>
</file>